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 filterPrivacy="1" defaultThemeVersion="124226"/>
  <xr:revisionPtr revIDLastSave="0" documentId="13_ncr:1_{515FF1DA-AB85-4880-8406-5D33F554361C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APA-SPA-ADH-MBR-5, Sch. 3" sheetId="2" r:id="rId1"/>
  </sheets>
  <definedNames>
    <definedName name="_xlnm.Print_Area" localSheetId="0">'APA-SPA-ADH-MBR-5, Sch. 3'!$A$1:$E$33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29" i="2" l="1"/>
  <c r="E21" i="2"/>
  <c r="E24" i="2" s="1"/>
  <c r="A19" i="2" l="1"/>
  <c r="A20" i="2" s="1"/>
  <c r="A21" i="2" s="1"/>
  <c r="A13" i="2" s="1"/>
  <c r="A14" i="2" s="1"/>
  <c r="A15" i="2" s="1"/>
  <c r="A25" i="2" s="1"/>
  <c r="A26" i="2" s="1"/>
  <c r="A29" i="2" s="1"/>
  <c r="A30" i="2" s="1"/>
  <c r="E30" i="2"/>
  <c r="E26" i="2"/>
  <c r="E25" i="2"/>
  <c r="E15" i="2"/>
  <c r="E14" i="2"/>
</calcChain>
</file>

<file path=xl/sharedStrings.xml><?xml version="1.0" encoding="utf-8"?>
<sst xmlns="http://schemas.openxmlformats.org/spreadsheetml/2006/main" count="25" uniqueCount="24">
  <si>
    <t>GEORGIA POWER COMPANY</t>
  </si>
  <si>
    <t>Current Accrual</t>
  </si>
  <si>
    <t>(1)</t>
  </si>
  <si>
    <t>(2)</t>
  </si>
  <si>
    <t>(3)</t>
  </si>
  <si>
    <t>Proposed Accrual</t>
  </si>
  <si>
    <t>(AMOUNTS IN THOUSANDS)</t>
  </si>
  <si>
    <t>Line
No.</t>
  </si>
  <si>
    <t>Description</t>
  </si>
  <si>
    <t>Amount</t>
  </si>
  <si>
    <t>ENVIRONMENTAL REMEDIATION ACCRUAL</t>
  </si>
  <si>
    <t>Projected Annual Expense Based on 3-Year Average:</t>
  </si>
  <si>
    <t>3-Year Average</t>
  </si>
  <si>
    <t>Calculation of Proposed Environmental Remediation Accrual:</t>
  </si>
  <si>
    <t>Note: Details may not add to totals due to rounding.</t>
  </si>
  <si>
    <t>Projected Annual Expense</t>
  </si>
  <si>
    <t>Reserve Deficiency Amortized over 3-Year Period</t>
  </si>
  <si>
    <t>FOR THE TWELVE MONTH PERIOD ENDING JULY 31, 2023</t>
  </si>
  <si>
    <t>Estimated Reserve Deficiency at 12/31/2022:</t>
  </si>
  <si>
    <t>Estimated Reserve Deficiency at 12/31/2022</t>
  </si>
  <si>
    <t>Actual Reserve Deficiency at 12/31/2021</t>
  </si>
  <si>
    <t>2022 Accrual</t>
  </si>
  <si>
    <t>Estimated 2022 Expense</t>
  </si>
  <si>
    <t>Revenue Requirement Decrease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</si>
</sst>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&quot;$&quot;#,##0"/>
    <numFmt numFmtId="165" formatCode="_(* #,##0_);_(* \(#,##0\);_(* &quot;-&quot;??_);_(@_)"/>
    <numFmt numFmtId="166" formatCode="_(* #,##0.00000_);_(* \(#,##0.00000\);_(* &quot;-&quot;?????_);_(@_)"/>
    <numFmt numFmtId="167" formatCode="_(&quot;$&quot;* #,##0.00000_);_(&quot;$&quot;* \(#,##0.00000\);_(&quot;$&quot;* &quot;-&quot;_);_(@_)"/>
  </numFmts>
  <fonts count="6" x14ac:knownFonts="1">
    <font>
      <sz val="10"/>
      <name val="Arial"/>
    </font>
    <font>
      <sz val="10"/>
      <name val="Arial"/>
      <family val="2"/>
    </font>
    <font>
      <sz val="12"/>
      <name val="Times New Roman"/>
      <family val="1"/>
    </font>
    <font>
      <b/>
      <u/>
      <sz val="12"/>
      <name val="Times New Roman"/>
      <family val="1"/>
    </font>
    <font>
      <i/>
      <u/>
      <sz val="12"/>
      <name val="Times New Roman"/>
      <family val="1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44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</cellStyleXfs>
  <cellXfs count="35">
    <xf numFmtId="0" fontId="0" fillId="0" borderId="0" xfId="0"/>
    <xf numFmtId="0" fontId="2" fillId="0" borderId="0" xfId="0" applyFont="1" applyAlignment="1" applyProtection="1">
      <alignment horizontal="center"/>
    </xf>
    <xf numFmtId="0" fontId="2" fillId="0" borderId="0" xfId="0" applyFont="1"/>
    <xf numFmtId="0" fontId="2" fillId="0" borderId="0" xfId="0" applyNumberFormat="1" applyFont="1" applyBorder="1"/>
    <xf numFmtId="0" fontId="2" fillId="0" borderId="0" xfId="0" quotePrefix="1" applyFont="1" applyAlignment="1" applyProtection="1">
      <alignment horizontal="left"/>
    </xf>
    <xf numFmtId="0" fontId="2" fillId="0" borderId="0" xfId="0" quotePrefix="1" applyFont="1" applyAlignment="1">
      <alignment horizontal="left"/>
    </xf>
    <xf numFmtId="41" fontId="2" fillId="0" borderId="0" xfId="0" applyNumberFormat="1" applyFont="1"/>
    <xf numFmtId="42" fontId="2" fillId="0" borderId="0" xfId="0" applyNumberFormat="1" applyFont="1"/>
    <xf numFmtId="0" fontId="2" fillId="0" borderId="0" xfId="0" applyFont="1" applyAlignment="1">
      <alignment horizontal="left"/>
    </xf>
    <xf numFmtId="164" fontId="2" fillId="0" borderId="0" xfId="1" quotePrefix="1" applyNumberFormat="1" applyFont="1" applyFill="1" applyAlignment="1">
      <alignment horizontal="left"/>
    </xf>
    <xf numFmtId="164" fontId="2" fillId="0" borderId="0" xfId="1" applyNumberFormat="1" applyFont="1" applyFill="1" applyAlignment="1">
      <alignment horizontal="left"/>
    </xf>
    <xf numFmtId="41" fontId="2" fillId="0" borderId="1" xfId="0" applyNumberFormat="1" applyFont="1" applyBorder="1"/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2" fillId="0" borderId="0" xfId="0" applyFont="1" applyBorder="1" applyAlignment="1">
      <alignment horizontal="center" wrapText="1"/>
    </xf>
    <xf numFmtId="0" fontId="2" fillId="0" borderId="0" xfId="0" quotePrefix="1" applyFont="1" applyBorder="1" applyAlignment="1">
      <alignment horizontal="center" wrapText="1"/>
    </xf>
    <xf numFmtId="0" fontId="2" fillId="0" borderId="0" xfId="0" applyFont="1" applyBorder="1"/>
    <xf numFmtId="0" fontId="2" fillId="0" borderId="1" xfId="0" applyFont="1" applyBorder="1" applyAlignment="1">
      <alignment horizontal="center"/>
    </xf>
    <xf numFmtId="0" fontId="2" fillId="0" borderId="2" xfId="0" quotePrefix="1" applyFont="1" applyBorder="1" applyAlignment="1">
      <alignment horizontal="center"/>
    </xf>
    <xf numFmtId="42" fontId="2" fillId="0" borderId="3" xfId="1" applyNumberFormat="1" applyFont="1" applyFill="1" applyBorder="1"/>
    <xf numFmtId="42" fontId="2" fillId="0" borderId="4" xfId="0" applyNumberFormat="1" applyFont="1" applyBorder="1"/>
    <xf numFmtId="0" fontId="4" fillId="0" borderId="0" xfId="0" quotePrefix="1" applyFont="1" applyAlignment="1" applyProtection="1">
      <alignment horizontal="left"/>
    </xf>
    <xf numFmtId="0" fontId="4" fillId="0" borderId="0" xfId="0" applyFont="1"/>
    <xf numFmtId="0" fontId="2" fillId="0" borderId="1" xfId="0" applyNumberFormat="1" applyFont="1" applyBorder="1" applyAlignment="1">
      <alignment horizontal="center"/>
    </xf>
    <xf numFmtId="0" fontId="2" fillId="0" borderId="0" xfId="0" quotePrefix="1" applyNumberFormat="1" applyFont="1" applyBorder="1" applyAlignment="1">
      <alignment horizontal="center"/>
    </xf>
    <xf numFmtId="42" fontId="2" fillId="0" borderId="0" xfId="0" applyNumberFormat="1" applyFont="1" applyFill="1" applyBorder="1"/>
    <xf numFmtId="41" fontId="2" fillId="0" borderId="0" xfId="0" applyNumberFormat="1" applyFont="1" applyFill="1" applyBorder="1"/>
    <xf numFmtId="42" fontId="2" fillId="0" borderId="5" xfId="0" applyNumberFormat="1" applyFont="1" applyBorder="1"/>
    <xf numFmtId="42" fontId="2" fillId="0" borderId="0" xfId="0" applyNumberFormat="1" applyFont="1" applyBorder="1"/>
    <xf numFmtId="165" fontId="2" fillId="0" borderId="1" xfId="2" applyNumberFormat="1" applyFont="1" applyBorder="1"/>
    <xf numFmtId="166" fontId="2" fillId="0" borderId="0" xfId="0" applyNumberFormat="1" applyFont="1"/>
    <xf numFmtId="167" fontId="2" fillId="0" borderId="0" xfId="0" applyNumberFormat="1" applyFont="1"/>
    <xf numFmtId="0" fontId="2" fillId="0" borderId="0" xfId="0" quotePrefix="1" applyFont="1" applyBorder="1" applyAlignment="1">
      <alignment horizontal="center"/>
    </xf>
    <xf numFmtId="44" fontId="2" fillId="0" borderId="0" xfId="0" applyNumberFormat="1" applyFont="1"/>
    <xf numFmtId="0" fontId="3" fillId="0" borderId="0" xfId="0" applyFont="1" applyAlignment="1">
      <alignment horizontal="center"/>
    </xf>
  </cellXfs>
  <cellStyles count="5">
    <cellStyle name="Comma" xfId="2" builtinId="3"/>
    <cellStyle name="Comma 2" xfId="4" xr:uid="{31D707BD-63B0-4B59-ABBC-568323D64342}"/>
    <cellStyle name="Currency" xfId="1" builtinId="4"/>
    <cellStyle name="Normal" xfId="0" builtinId="0"/>
    <cellStyle name="Normal 2" xfId="3" xr:uid="{4630448F-6B93-436C-AD60-8C496BA5B738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33"/>
  <sheetViews>
    <sheetView showGridLines="0" tabSelected="1" topLeftCell="A4" zoomScale="85" zoomScaleNormal="85" zoomScaleSheetLayoutView="80" workbookViewId="0">
      <selection activeCell="A4" sqref="A4:E4"/>
    </sheetView>
  </sheetViews>
  <sheetFormatPr defaultColWidth="9.21875" defaultRowHeight="15.6" x14ac:dyDescent="0.3"/>
  <cols>
    <col min="1" max="1" width="6.44140625" style="2" bestFit="1" customWidth="1"/>
    <col min="2" max="2" width="2.44140625" style="2" customWidth="1"/>
    <col min="3" max="3" width="63.5546875" style="2" bestFit="1" customWidth="1"/>
    <col min="4" max="4" width="2.44140625" style="2" customWidth="1"/>
    <col min="5" max="6" width="17.77734375" style="2" bestFit="1" customWidth="1"/>
    <col min="7" max="7" width="18.5546875" style="2" bestFit="1" customWidth="1"/>
    <col min="8" max="8" width="20" style="2" customWidth="1"/>
    <col min="9" max="9" width="15.5546875" style="2" customWidth="1"/>
    <col min="10" max="16384" width="9.21875" style="2"/>
  </cols>
  <sheetData>
    <row r="1" spans="1:9" x14ac:dyDescent="0.3">
      <c r="A1" s="34" t="s">
        <v>0</v>
      </c>
      <c r="B1" s="34"/>
      <c r="C1" s="34"/>
      <c r="D1" s="34"/>
      <c r="E1" s="34"/>
    </row>
    <row r="3" spans="1:9" x14ac:dyDescent="0.3">
      <c r="A3" s="34" t="s">
        <v>10</v>
      </c>
      <c r="B3" s="34"/>
      <c r="C3" s="34"/>
      <c r="D3" s="34"/>
      <c r="E3" s="34"/>
    </row>
    <row r="4" spans="1:9" x14ac:dyDescent="0.3">
      <c r="A4" s="34" t="s">
        <v>17</v>
      </c>
      <c r="B4" s="34"/>
      <c r="C4" s="34"/>
      <c r="D4" s="34"/>
      <c r="E4" s="34"/>
    </row>
    <row r="5" spans="1:9" x14ac:dyDescent="0.3">
      <c r="A5" s="34" t="s">
        <v>6</v>
      </c>
      <c r="B5" s="34"/>
      <c r="C5" s="34"/>
      <c r="D5" s="34"/>
      <c r="E5" s="34"/>
    </row>
    <row r="7" spans="1:9" x14ac:dyDescent="0.3">
      <c r="D7" s="3"/>
      <c r="E7" s="3"/>
    </row>
    <row r="8" spans="1:9" ht="31.2" x14ac:dyDescent="0.3">
      <c r="A8" s="13" t="s">
        <v>7</v>
      </c>
      <c r="B8" s="14"/>
      <c r="C8" s="17" t="s">
        <v>8</v>
      </c>
      <c r="D8" s="3"/>
      <c r="E8" s="23" t="s">
        <v>9</v>
      </c>
    </row>
    <row r="9" spans="1:9" x14ac:dyDescent="0.3">
      <c r="A9" s="15" t="s">
        <v>2</v>
      </c>
      <c r="B9" s="14"/>
      <c r="C9" s="18" t="s">
        <v>3</v>
      </c>
      <c r="D9" s="3"/>
      <c r="E9" s="24" t="s">
        <v>4</v>
      </c>
    </row>
    <row r="10" spans="1:9" x14ac:dyDescent="0.3">
      <c r="A10" s="15"/>
      <c r="B10" s="14"/>
      <c r="C10" s="32"/>
      <c r="D10" s="3"/>
      <c r="E10" s="24"/>
    </row>
    <row r="11" spans="1:9" x14ac:dyDescent="0.3">
      <c r="B11" s="16"/>
      <c r="C11" s="22" t="s">
        <v>18</v>
      </c>
      <c r="D11" s="3"/>
      <c r="E11" s="3"/>
      <c r="F11" s="3"/>
      <c r="G11" s="30"/>
    </row>
    <row r="12" spans="1:9" x14ac:dyDescent="0.3">
      <c r="A12" s="12">
        <v>1</v>
      </c>
      <c r="C12" s="5" t="s">
        <v>20</v>
      </c>
      <c r="D12" s="3"/>
      <c r="E12" s="25">
        <v>-19835.972240000003</v>
      </c>
      <c r="G12" s="30"/>
    </row>
    <row r="13" spans="1:9" x14ac:dyDescent="0.3">
      <c r="A13" s="12">
        <f>A12+1</f>
        <v>2</v>
      </c>
      <c r="C13" s="5" t="s">
        <v>21</v>
      </c>
      <c r="D13" s="3"/>
      <c r="E13" s="26">
        <v>12218.08871</v>
      </c>
      <c r="G13" s="30"/>
    </row>
    <row r="14" spans="1:9" x14ac:dyDescent="0.3">
      <c r="A14" s="12">
        <f>A13+1</f>
        <v>3</v>
      </c>
      <c r="C14" s="5" t="s">
        <v>22</v>
      </c>
      <c r="D14" s="3"/>
      <c r="E14" s="11">
        <f ca="1">E15-E12-E13</f>
        <v>-6986.8695800000005</v>
      </c>
      <c r="G14" s="30"/>
    </row>
    <row r="15" spans="1:9" x14ac:dyDescent="0.3">
      <c r="A15" s="12">
        <f>A14+1</f>
        <v>4</v>
      </c>
      <c r="C15" s="8" t="s">
        <v>19</v>
      </c>
      <c r="D15" s="3"/>
      <c r="E15" s="27">
        <f ca="1">SUM(E12:E14)</f>
        <v>-14604.753110000003</v>
      </c>
      <c r="G15" s="30"/>
      <c r="I15" s="31"/>
    </row>
    <row r="16" spans="1:9" x14ac:dyDescent="0.3">
      <c r="B16" s="16"/>
      <c r="D16" s="3"/>
    </row>
    <row r="17" spans="1:7" x14ac:dyDescent="0.3">
      <c r="C17" s="21" t="s">
        <v>11</v>
      </c>
      <c r="D17" s="1"/>
    </row>
    <row r="18" spans="1:7" x14ac:dyDescent="0.3">
      <c r="A18" s="12">
        <v>5</v>
      </c>
      <c r="C18" s="4">
        <v>2023</v>
      </c>
      <c r="D18" s="4"/>
      <c r="E18" s="7">
        <v>241.81000000000003</v>
      </c>
      <c r="G18" s="30"/>
    </row>
    <row r="19" spans="1:7" x14ac:dyDescent="0.3">
      <c r="A19" s="12">
        <f>A18+1</f>
        <v>6</v>
      </c>
      <c r="C19" s="4">
        <v>2024</v>
      </c>
      <c r="D19" s="4"/>
      <c r="E19" s="6">
        <v>213.60400000000004</v>
      </c>
      <c r="G19" s="30"/>
    </row>
    <row r="20" spans="1:7" x14ac:dyDescent="0.3">
      <c r="A20" s="12">
        <f>A19+1</f>
        <v>7</v>
      </c>
      <c r="C20" s="4">
        <v>2025</v>
      </c>
      <c r="D20" s="4"/>
      <c r="E20" s="6">
        <v>97.086999999999989</v>
      </c>
      <c r="G20" s="30"/>
    </row>
    <row r="21" spans="1:7" x14ac:dyDescent="0.3">
      <c r="A21" s="12">
        <f>A20+1</f>
        <v>8</v>
      </c>
      <c r="C21" s="10" t="s">
        <v>12</v>
      </c>
      <c r="D21" s="9"/>
      <c r="E21" s="19">
        <f>AVERAGE(E18:E20)</f>
        <v>184.16700000000003</v>
      </c>
      <c r="G21" s="30"/>
    </row>
    <row r="22" spans="1:7" x14ac:dyDescent="0.3">
      <c r="C22" s="8"/>
      <c r="E22" s="6"/>
      <c r="G22" s="30"/>
    </row>
    <row r="23" spans="1:7" x14ac:dyDescent="0.3">
      <c r="A23" s="12"/>
      <c r="C23" s="22" t="s">
        <v>13</v>
      </c>
      <c r="D23" s="3"/>
      <c r="E23" s="28"/>
      <c r="G23" s="30"/>
    </row>
    <row r="24" spans="1:7" x14ac:dyDescent="0.3">
      <c r="A24" s="12">
        <v>9</v>
      </c>
      <c r="C24" s="2" t="s">
        <v>15</v>
      </c>
      <c r="D24" s="3"/>
      <c r="E24" s="28">
        <f>E21</f>
        <v>184.16700000000003</v>
      </c>
      <c r="G24" s="30"/>
    </row>
    <row r="25" spans="1:7" x14ac:dyDescent="0.3">
      <c r="A25" s="12">
        <f>A24+1</f>
        <v>10</v>
      </c>
      <c r="C25" s="8" t="s">
        <v>16</v>
      </c>
      <c r="D25" s="3"/>
      <c r="E25" s="29">
        <f ca="1">-E15/3</f>
        <v>4868.2510366666675</v>
      </c>
      <c r="F25" s="33"/>
      <c r="G25" s="30"/>
    </row>
    <row r="26" spans="1:7" ht="16.2" thickBot="1" x14ac:dyDescent="0.35">
      <c r="A26" s="12">
        <f>A25+1</f>
        <v>11</v>
      </c>
      <c r="C26" s="8" t="s">
        <v>5</v>
      </c>
      <c r="D26" s="3"/>
      <c r="E26" s="20">
        <f ca="1">E24+E25</f>
        <v>5052.4180366666678</v>
      </c>
      <c r="G26" s="30"/>
    </row>
    <row r="27" spans="1:7" ht="16.2" thickTop="1" x14ac:dyDescent="0.3">
      <c r="C27" s="8"/>
      <c r="E27" s="6"/>
      <c r="G27" s="30"/>
    </row>
    <row r="28" spans="1:7" x14ac:dyDescent="0.3">
      <c r="C28" s="22" t="s">
        <v>13</v>
      </c>
      <c r="E28" s="6"/>
      <c r="G28" s="30"/>
    </row>
    <row r="29" spans="1:7" x14ac:dyDescent="0.3">
      <c r="A29" s="12">
        <f>A26+1</f>
        <v>12</v>
      </c>
      <c r="C29" s="8" t="s">
        <v>1</v>
      </c>
      <c r="E29" s="11">
        <f>E13</f>
        <v>12218.08871</v>
      </c>
      <c r="G29" s="30"/>
    </row>
    <row r="30" spans="1:7" ht="16.2" thickBot="1" x14ac:dyDescent="0.35">
      <c r="A30" s="12">
        <f>A29+1</f>
        <v>13</v>
      </c>
      <c r="C30" s="8" t="s">
        <v>23</v>
      </c>
      <c r="E30" s="20">
        <f ca="1">E26-E29</f>
        <v>-7165.6706733333322</v>
      </c>
      <c r="G30" s="30"/>
    </row>
    <row r="31" spans="1:7" ht="16.2" thickTop="1" x14ac:dyDescent="0.3"/>
    <row r="33" spans="3:3" x14ac:dyDescent="0.3">
      <c r="C33" s="8" t="s">
        <v>14</v>
      </c>
    </row>
  </sheetData>
  <mergeCells count="4">
    <mergeCell ref="A1:E1"/>
    <mergeCell ref="A3:E3"/>
    <mergeCell ref="A4:E4"/>
    <mergeCell ref="A5:E5"/>
  </mergeCells>
  <printOptions horizontalCentered="1"/>
  <pageMargins left="0.7" right="0.7" top="0.75" bottom="0.75" header="0.3" footer="0.3"/>
  <pageSetup scale="97" orientation="portrait" r:id="rId1"/>
  <headerFooter alignWithMargins="0">
    <oddHeader>&amp;R&amp;"Times New Roman,Regular"&amp;12Exhibit___(APA/SPA/ADH/MBR-5, Schedule 3)
Page &amp;P of &amp;N</oddHeader>
  </headerFooter>
  <ignoredErrors>
    <ignoredError sqref="A9:C9 D9:E9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APA-SPA-ADH-MBR-5, Sch. 3</vt:lpstr>
      <vt:lpstr>'APA-SPA-ADH-MBR-5, Sch. 3'!Print_Area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2022-06-14T19:16:23Z</dcterms:created>
  <dcterms:modified xsi:type="dcterms:W3CDTF">2022-06-14T19:16:33Z</dcterms:modified>
  <cp:contentStatus>Final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MarkAsFinal">
    <vt:bool>true</vt:bool>
  </property>
</Properties>
</file>